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45" windowWidth="6270" windowHeight="8130"/>
  </bookViews>
  <sheets>
    <sheet name="CB1" sheetId="1" r:id="rId1"/>
  </sheets>
  <calcPr calcId="144525"/>
</workbook>
</file>

<file path=xl/calcChain.xml><?xml version="1.0" encoding="utf-8"?>
<calcChain xmlns="http://schemas.openxmlformats.org/spreadsheetml/2006/main">
  <c r="AA4" i="1" l="1"/>
  <c r="AA15" i="1" l="1"/>
  <c r="AA16" i="1"/>
  <c r="Z15" i="1"/>
  <c r="Z16" i="1"/>
  <c r="Z5" i="1" l="1"/>
  <c r="Z6" i="1"/>
  <c r="Z7" i="1"/>
  <c r="Z8" i="1"/>
  <c r="Z9" i="1"/>
  <c r="Z10" i="1"/>
  <c r="Z12" i="1"/>
  <c r="Z13" i="1"/>
  <c r="Z14" i="1"/>
  <c r="Z11" i="1"/>
  <c r="AA5" i="1" l="1"/>
  <c r="AA6" i="1"/>
  <c r="AA7" i="1"/>
  <c r="AA8" i="1"/>
  <c r="AA9" i="1"/>
  <c r="AA10" i="1"/>
  <c r="AA11" i="1"/>
  <c r="AA12" i="1"/>
  <c r="AA13" i="1"/>
  <c r="AA14" i="1"/>
  <c r="Z4" i="1"/>
  <c r="Z17" i="1" l="1"/>
  <c r="AA17" i="1" s="1"/>
  <c r="Y19" i="1" l="1"/>
  <c r="Y18" i="1"/>
</calcChain>
</file>

<file path=xl/comments1.xml><?xml version="1.0" encoding="utf-8"?>
<comments xmlns="http://schemas.openxmlformats.org/spreadsheetml/2006/main">
  <authors>
    <author>Admin</author>
    <author>Quynh</author>
    <author>User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H6" authorId="1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6,04 từ 01/10/2016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E9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E10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</t>
        </r>
      </text>
    </comment>
    <comment ref="H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E11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</t>
        </r>
      </text>
    </comment>
    <comment ref="E12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</t>
        </r>
      </text>
    </comment>
    <comment ref="E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- 6% từ 01/9/2018</t>
        </r>
      </text>
    </comment>
  </commentList>
</comments>
</file>

<file path=xl/sharedStrings.xml><?xml version="1.0" encoding="utf-8"?>
<sst xmlns="http://schemas.openxmlformats.org/spreadsheetml/2006/main" count="68" uniqueCount="55">
  <si>
    <t>STT</t>
  </si>
  <si>
    <t>Họ và tên</t>
  </si>
  <si>
    <t>Trịnh Hoàng Hiệp</t>
  </si>
  <si>
    <t>Đinh Văn Đệ</t>
  </si>
  <si>
    <t xml:space="preserve">Trần Kim Thu Liễu </t>
  </si>
  <si>
    <t xml:space="preserve">Đặng Thị Nhật Minh </t>
  </si>
  <si>
    <t xml:space="preserve">Nguyễn Thị Huyền Nga </t>
  </si>
  <si>
    <t xml:space="preserve">Phạm Thị Thu Nga </t>
  </si>
  <si>
    <t>Đỗ Thị Thơm</t>
  </si>
  <si>
    <t xml:space="preserve">Nguyễn Thanh Tú </t>
  </si>
  <si>
    <t>Đỗ Tuấn Việt</t>
  </si>
  <si>
    <t>Lê Thị Mai Hường</t>
  </si>
  <si>
    <t xml:space="preserve">Trần Thị Hồng Thu </t>
  </si>
  <si>
    <t>A</t>
  </si>
  <si>
    <t>0016100006699008</t>
  </si>
  <si>
    <t>1603215001371</t>
  </si>
  <si>
    <t>0016100006500007</t>
  </si>
  <si>
    <t>1603205185305</t>
  </si>
  <si>
    <t>0016100006608005</t>
  </si>
  <si>
    <t>1603205458242</t>
  </si>
  <si>
    <t>0016100006773006</t>
  </si>
  <si>
    <t>1603205186337</t>
  </si>
  <si>
    <t>0016100006615001</t>
  </si>
  <si>
    <t>1603205189784</t>
  </si>
  <si>
    <t>0016100006622008</t>
  </si>
  <si>
    <t>1603205185580</t>
  </si>
  <si>
    <t>0016100006810009</t>
  </si>
  <si>
    <t>1603205186372</t>
  </si>
  <si>
    <t>0016100006579005</t>
  </si>
  <si>
    <t>1603205186270</t>
  </si>
  <si>
    <t>0016100006109009</t>
  </si>
  <si>
    <t>1603205186480</t>
  </si>
  <si>
    <t>0016100005288007</t>
  </si>
  <si>
    <t>1603205249841</t>
  </si>
  <si>
    <t>0016100006728008</t>
  </si>
  <si>
    <t>1603205182530</t>
  </si>
  <si>
    <t>Số tiền chi bộ trích lại 30%</t>
  </si>
  <si>
    <t>Số tiền nộp lên đảng bộ 70%</t>
  </si>
  <si>
    <t>TP.Hồ Chí Minh, ngày     tháng     năm 2019</t>
  </si>
  <si>
    <t>NGƯỜI LẬP BÁO CÁO</t>
  </si>
  <si>
    <t xml:space="preserve">T/M CHI BỘ </t>
  </si>
  <si>
    <t>BÍ THƯ</t>
  </si>
  <si>
    <t xml:space="preserve">                    Trần Kim Thu Liễu</t>
  </si>
  <si>
    <t>CỘNG HÒA XÃ HỘI CHỦ NGHĨA VIỆT NAM
Độc lập - Tự do - Hạnh phúc</t>
  </si>
  <si>
    <t>ĐẢNG BỘ TRƯỜNG CAO ĐẲNG 
LÝ TỰ TRỌNG THÀNH PHỐ HỒ CHÍ MINH
CHI BỘ 1</t>
  </si>
  <si>
    <t>Số tiền đóng ĐP</t>
  </si>
  <si>
    <t>TỔNG CỘNG</t>
  </si>
  <si>
    <t xml:space="preserve"> Trần Kim Thu Liễu</t>
  </si>
  <si>
    <t xml:space="preserve">Tổng 3 tháng </t>
  </si>
  <si>
    <t>Tháng 9</t>
  </si>
  <si>
    <t>Tháng 10</t>
  </si>
  <si>
    <t>Tháng 11</t>
  </si>
  <si>
    <t>Giang Phi Hùng</t>
  </si>
  <si>
    <t>Lữ Xuân Trang</t>
  </si>
  <si>
    <t>DANH SÁCH ĐÓNG  ĐẢNG PHÍ THI ĐUA THÁNG 9,10,11/2019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</si>
</sst>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€_-;\-* #,##0.00\ _€_-;_-* &quot;-&quot;??\ _€_-;_-@_-"/>
    <numFmt numFmtId="165" formatCode="#,##0;[Red]#,##0"/>
    <numFmt numFmtId="166" formatCode="0.0000"/>
    <numFmt numFmtId="167" formatCode="0.000"/>
    <numFmt numFmtId="168" formatCode="_-* #,##0.00\ [$€-1]_-;\-* #,##0.00\ [$€-1]_-;_-* &quot;-&quot;??\ [$€-1]_-"/>
    <numFmt numFmtId="169" formatCode="\$#,##0\ ;\(\$#,##0\)"/>
    <numFmt numFmtId="170" formatCode="&quot;\&quot;#,##0;[Red]&quot;\&quot;\-#,##0"/>
    <numFmt numFmtId="171" formatCode="&quot;\&quot;#,##0.00;[Red]&quot;\&quot;\-#,##0.00"/>
    <numFmt numFmtId="172" formatCode="&quot;\&quot;#,##0;[Red]&quot;\&quot;&quot;\&quot;\-#,##0"/>
    <numFmt numFmtId="173" formatCode="&quot;\&quot;#,##0.00;[Red]&quot;\&quot;&quot;\&quot;&quot;\&quot;&quot;\&quot;&quot;\&quot;&quot;\&quot;\-#,##0.00"/>
  </numFmts>
  <fonts count="39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name val="Times New Roman"/>
      <family val="1"/>
    </font>
    <font>
      <sz val="16"/>
      <color indexed="10"/>
      <name val="Times New Roman"/>
      <family val="1"/>
    </font>
    <font>
      <sz val="16"/>
      <color rgb="FFFF0000"/>
      <name val="Times New Roman"/>
      <family val="1"/>
    </font>
    <font>
      <sz val="16"/>
      <color theme="1"/>
      <name val="Calibri"/>
      <family val="2"/>
      <scheme val="minor"/>
    </font>
    <font>
      <i/>
      <sz val="16"/>
      <name val="Times New Roman"/>
      <family val="1"/>
    </font>
    <font>
      <b/>
      <sz val="16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16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8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21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1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0" fontId="23" fillId="0" borderId="0"/>
  </cellStyleXfs>
  <cellXfs count="8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0" xfId="0" applyFont="1"/>
    <xf numFmtId="0" fontId="27" fillId="0" borderId="0" xfId="0" applyFont="1" applyAlignment="1">
      <alignment horizontal="center" vertical="center"/>
    </xf>
    <xf numFmtId="0" fontId="27" fillId="0" borderId="0" xfId="0" applyFont="1" applyBorder="1" applyAlignment="1">
      <alignment vertical="center"/>
    </xf>
    <xf numFmtId="3" fontId="27" fillId="0" borderId="0" xfId="0" applyNumberFormat="1" applyFont="1" applyBorder="1" applyAlignment="1">
      <alignment vertical="center"/>
    </xf>
    <xf numFmtId="3" fontId="30" fillId="0" borderId="0" xfId="0" applyNumberFormat="1" applyFont="1" applyBorder="1" applyAlignment="1">
      <alignment vertical="center"/>
    </xf>
    <xf numFmtId="3" fontId="27" fillId="0" borderId="0" xfId="0" applyNumberFormat="1" applyFont="1" applyBorder="1"/>
    <xf numFmtId="0" fontId="31" fillId="0" borderId="0" xfId="0" applyFont="1" applyAlignment="1">
      <alignment horizontal="center" vertical="center" wrapText="1"/>
    </xf>
    <xf numFmtId="0" fontId="31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10" xfId="0" applyFont="1" applyBorder="1"/>
    <xf numFmtId="0" fontId="32" fillId="0" borderId="10" xfId="0" applyFont="1" applyBorder="1" applyAlignment="1">
      <alignment vertical="center"/>
    </xf>
    <xf numFmtId="0" fontId="33" fillId="25" borderId="10" xfId="0" applyFont="1" applyFill="1" applyBorder="1" applyAlignment="1">
      <alignment horizontal="left" wrapText="1"/>
    </xf>
    <xf numFmtId="0" fontId="33" fillId="0" borderId="10" xfId="0" applyFont="1" applyFill="1" applyBorder="1" applyAlignment="1">
      <alignment horizontal="center" vertical="center" wrapText="1"/>
    </xf>
    <xf numFmtId="49" fontId="33" fillId="25" borderId="10" xfId="0" quotePrefix="1" applyNumberFormat="1" applyFont="1" applyFill="1" applyBorder="1" applyAlignment="1">
      <alignment horizontal="center" vertical="center" wrapText="1"/>
    </xf>
    <xf numFmtId="0" fontId="33" fillId="25" borderId="10" xfId="0" applyFont="1" applyFill="1" applyBorder="1" applyAlignment="1">
      <alignment horizontal="center" vertical="center" wrapText="1"/>
    </xf>
    <xf numFmtId="9" fontId="33" fillId="25" borderId="10" xfId="0" applyNumberFormat="1" applyFont="1" applyFill="1" applyBorder="1" applyAlignment="1">
      <alignment horizontal="center" vertical="center" wrapText="1"/>
    </xf>
    <xf numFmtId="167" fontId="33" fillId="25" borderId="10" xfId="0" applyNumberFormat="1" applyFont="1" applyFill="1" applyBorder="1" applyAlignment="1">
      <alignment horizontal="center" vertical="center" wrapText="1"/>
    </xf>
    <xf numFmtId="3" fontId="33" fillId="25" borderId="10" xfId="0" applyNumberFormat="1" applyFont="1" applyFill="1" applyBorder="1" applyAlignment="1">
      <alignment horizontal="right" vertical="center" wrapText="1"/>
    </xf>
    <xf numFmtId="0" fontId="34" fillId="25" borderId="10" xfId="0" applyFont="1" applyFill="1" applyBorder="1" applyAlignment="1">
      <alignment horizontal="center" vertical="center" wrapText="1"/>
    </xf>
    <xf numFmtId="37" fontId="33" fillId="0" borderId="10" xfId="29" quotePrefix="1" applyNumberFormat="1" applyFont="1" applyBorder="1" applyAlignment="1">
      <alignment horizontal="center" vertical="center"/>
    </xf>
    <xf numFmtId="165" fontId="33" fillId="25" borderId="10" xfId="0" applyNumberFormat="1" applyFont="1" applyFill="1" applyBorder="1" applyAlignment="1">
      <alignment horizontal="center" vertical="center" wrapText="1"/>
    </xf>
    <xf numFmtId="166" fontId="33" fillId="25" borderId="10" xfId="0" applyNumberFormat="1" applyFont="1" applyFill="1" applyBorder="1" applyAlignment="1">
      <alignment horizontal="right" vertical="center" wrapText="1"/>
    </xf>
    <xf numFmtId="2" fontId="33" fillId="26" borderId="10" xfId="0" applyNumberFormat="1" applyFont="1" applyFill="1" applyBorder="1" applyAlignment="1">
      <alignment horizontal="right" vertical="center" wrapText="1"/>
    </xf>
    <xf numFmtId="3" fontId="33" fillId="25" borderId="11" xfId="0" applyNumberFormat="1" applyFont="1" applyFill="1" applyBorder="1" applyAlignment="1">
      <alignment horizontal="right" vertical="center" wrapText="1"/>
    </xf>
    <xf numFmtId="3" fontId="31" fillId="0" borderId="10" xfId="0" applyNumberFormat="1" applyFont="1" applyBorder="1" applyAlignment="1">
      <alignment vertical="center"/>
    </xf>
    <xf numFmtId="3" fontId="32" fillId="0" borderId="10" xfId="0" applyNumberFormat="1" applyFont="1" applyBorder="1" applyAlignment="1">
      <alignment vertical="center"/>
    </xf>
    <xf numFmtId="0" fontId="31" fillId="0" borderId="0" xfId="0" applyFont="1" applyAlignment="1">
      <alignment horizontal="left"/>
    </xf>
    <xf numFmtId="49" fontId="33" fillId="0" borderId="10" xfId="0" applyNumberFormat="1" applyFont="1" applyFill="1" applyBorder="1" applyAlignment="1">
      <alignment horizontal="center" vertical="center" wrapText="1"/>
    </xf>
    <xf numFmtId="9" fontId="33" fillId="0" borderId="10" xfId="0" applyNumberFormat="1" applyFont="1" applyFill="1" applyBorder="1" applyAlignment="1">
      <alignment horizontal="center" vertical="center" wrapText="1"/>
    </xf>
    <xf numFmtId="166" fontId="33" fillId="24" borderId="10" xfId="0" applyNumberFormat="1" applyFont="1" applyFill="1" applyBorder="1" applyAlignment="1">
      <alignment horizontal="right" vertical="center" wrapText="1"/>
    </xf>
    <xf numFmtId="0" fontId="33" fillId="0" borderId="10" xfId="0" applyFont="1" applyFill="1" applyBorder="1" applyAlignment="1">
      <alignment horizontal="left" wrapText="1"/>
    </xf>
    <xf numFmtId="1" fontId="33" fillId="25" borderId="10" xfId="0" quotePrefix="1" applyNumberFormat="1" applyFont="1" applyFill="1" applyBorder="1" applyAlignment="1">
      <alignment horizontal="center" vertical="center"/>
    </xf>
    <xf numFmtId="2" fontId="33" fillId="25" borderId="10" xfId="0" applyNumberFormat="1" applyFont="1" applyFill="1" applyBorder="1" applyAlignment="1">
      <alignment horizontal="center" vertical="center" wrapText="1"/>
    </xf>
    <xf numFmtId="2" fontId="33" fillId="25" borderId="10" xfId="0" applyNumberFormat="1" applyFont="1" applyFill="1" applyBorder="1" applyAlignment="1">
      <alignment horizontal="right" vertical="center" wrapText="1"/>
    </xf>
    <xf numFmtId="2" fontId="33" fillId="0" borderId="10" xfId="0" applyNumberFormat="1" applyFont="1" applyFill="1" applyBorder="1" applyAlignment="1">
      <alignment horizontal="center" vertical="center" wrapText="1"/>
    </xf>
    <xf numFmtId="49" fontId="33" fillId="25" borderId="10" xfId="0" applyNumberFormat="1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49" fontId="35" fillId="0" borderId="10" xfId="0" applyNumberFormat="1" applyFont="1" applyFill="1" applyBorder="1" applyAlignment="1">
      <alignment horizontal="center" vertical="center" wrapText="1"/>
    </xf>
    <xf numFmtId="9" fontId="35" fillId="0" borderId="10" xfId="0" applyNumberFormat="1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 wrapText="1"/>
    </xf>
    <xf numFmtId="167" fontId="35" fillId="25" borderId="10" xfId="0" applyNumberFormat="1" applyFont="1" applyFill="1" applyBorder="1" applyAlignment="1">
      <alignment horizontal="center" vertical="center" wrapText="1"/>
    </xf>
    <xf numFmtId="3" fontId="35" fillId="25" borderId="10" xfId="0" applyNumberFormat="1" applyFont="1" applyFill="1" applyBorder="1" applyAlignment="1">
      <alignment horizontal="right" vertical="center" wrapText="1"/>
    </xf>
    <xf numFmtId="37" fontId="35" fillId="0" borderId="10" xfId="29" quotePrefix="1" applyNumberFormat="1" applyFont="1" applyBorder="1" applyAlignment="1">
      <alignment horizontal="center" vertical="center"/>
    </xf>
    <xf numFmtId="165" fontId="35" fillId="25" borderId="10" xfId="0" applyNumberFormat="1" applyFont="1" applyFill="1" applyBorder="1" applyAlignment="1">
      <alignment horizontal="center" vertical="center" wrapText="1"/>
    </xf>
    <xf numFmtId="166" fontId="35" fillId="24" borderId="10" xfId="0" applyNumberFormat="1" applyFont="1" applyFill="1" applyBorder="1" applyAlignment="1">
      <alignment horizontal="right" vertical="center" wrapText="1"/>
    </xf>
    <xf numFmtId="2" fontId="35" fillId="26" borderId="10" xfId="0" applyNumberFormat="1" applyFont="1" applyFill="1" applyBorder="1" applyAlignment="1">
      <alignment horizontal="right" vertical="center" wrapText="1"/>
    </xf>
    <xf numFmtId="3" fontId="35" fillId="25" borderId="11" xfId="0" applyNumberFormat="1" applyFont="1" applyFill="1" applyBorder="1" applyAlignment="1">
      <alignment horizontal="right" vertical="center" wrapText="1"/>
    </xf>
    <xf numFmtId="0" fontId="33" fillId="27" borderId="10" xfId="0" applyFont="1" applyFill="1" applyBorder="1" applyAlignment="1">
      <alignment horizontal="center" vertical="center" wrapText="1"/>
    </xf>
    <xf numFmtId="0" fontId="32" fillId="0" borderId="12" xfId="0" applyFont="1" applyBorder="1" applyAlignment="1"/>
    <xf numFmtId="0" fontId="32" fillId="0" borderId="13" xfId="0" applyFont="1" applyBorder="1" applyAlignment="1"/>
    <xf numFmtId="3" fontId="32" fillId="0" borderId="10" xfId="0" applyNumberFormat="1" applyFont="1" applyBorder="1"/>
    <xf numFmtId="0" fontId="31" fillId="0" borderId="0" xfId="0" applyFont="1" applyAlignment="1">
      <alignment horizontal="center" vertical="center"/>
    </xf>
    <xf numFmtId="0" fontId="31" fillId="0" borderId="0" xfId="0" applyFont="1"/>
    <xf numFmtId="3" fontId="32" fillId="0" borderId="0" xfId="0" applyNumberFormat="1" applyFont="1"/>
    <xf numFmtId="0" fontId="36" fillId="0" borderId="0" xfId="0" applyFont="1"/>
    <xf numFmtId="0" fontId="37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6" fillId="0" borderId="0" xfId="0" applyFont="1" applyAlignment="1">
      <alignment vertical="center"/>
    </xf>
    <xf numFmtId="0" fontId="36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6" fillId="0" borderId="0" xfId="0" applyFont="1" applyBorder="1" applyAlignment="1">
      <alignment horizontal="center" vertical="top" wrapText="1"/>
    </xf>
    <xf numFmtId="0" fontId="32" fillId="0" borderId="0" xfId="0" applyFont="1" applyAlignment="1">
      <alignment horizontal="center" vertical="center"/>
    </xf>
    <xf numFmtId="0" fontId="38" fillId="0" borderId="0" xfId="0" applyFont="1" applyAlignment="1">
      <alignment horizontal="center"/>
    </xf>
    <xf numFmtId="3" fontId="33" fillId="0" borderId="10" xfId="0" applyNumberFormat="1" applyFont="1" applyBorder="1" applyAlignment="1">
      <alignment vertical="center"/>
    </xf>
    <xf numFmtId="3" fontId="38" fillId="0" borderId="10" xfId="0" applyNumberFormat="1" applyFont="1" applyBorder="1" applyAlignment="1">
      <alignment vertical="center"/>
    </xf>
    <xf numFmtId="0" fontId="31" fillId="0" borderId="11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 wrapText="1"/>
    </xf>
    <xf numFmtId="49" fontId="33" fillId="0" borderId="12" xfId="0" applyNumberFormat="1" applyFont="1" applyFill="1" applyBorder="1" applyAlignment="1">
      <alignment horizontal="center" vertical="center" wrapText="1"/>
    </xf>
    <xf numFmtId="9" fontId="33" fillId="0" borderId="12" xfId="0" applyNumberFormat="1" applyFont="1" applyFill="1" applyBorder="1" applyAlignment="1">
      <alignment horizontal="center" vertical="center" wrapText="1"/>
    </xf>
    <xf numFmtId="0" fontId="33" fillId="25" borderId="12" xfId="0" applyFont="1" applyFill="1" applyBorder="1" applyAlignment="1">
      <alignment horizontal="center" vertical="center" wrapText="1"/>
    </xf>
    <xf numFmtId="0" fontId="33" fillId="27" borderId="12" xfId="0" applyFont="1" applyFill="1" applyBorder="1" applyAlignment="1">
      <alignment horizontal="center" vertical="center" wrapText="1"/>
    </xf>
    <xf numFmtId="167" fontId="33" fillId="25" borderId="12" xfId="0" applyNumberFormat="1" applyFont="1" applyFill="1" applyBorder="1" applyAlignment="1">
      <alignment horizontal="center" vertical="center" wrapText="1"/>
    </xf>
    <xf numFmtId="3" fontId="33" fillId="25" borderId="12" xfId="0" applyNumberFormat="1" applyFont="1" applyFill="1" applyBorder="1" applyAlignment="1">
      <alignment horizontal="right" vertical="center" wrapText="1"/>
    </xf>
    <xf numFmtId="0" fontId="34" fillId="25" borderId="12" xfId="0" applyFont="1" applyFill="1" applyBorder="1" applyAlignment="1">
      <alignment horizontal="center" vertical="center" wrapText="1"/>
    </xf>
    <xf numFmtId="37" fontId="33" fillId="0" borderId="12" xfId="29" quotePrefix="1" applyNumberFormat="1" applyFont="1" applyBorder="1" applyAlignment="1">
      <alignment horizontal="center" vertical="center"/>
    </xf>
    <xf numFmtId="165" fontId="33" fillId="25" borderId="12" xfId="0" applyNumberFormat="1" applyFont="1" applyFill="1" applyBorder="1" applyAlignment="1">
      <alignment horizontal="center" vertical="center" wrapText="1"/>
    </xf>
    <xf numFmtId="166" fontId="33" fillId="24" borderId="12" xfId="0" applyNumberFormat="1" applyFont="1" applyFill="1" applyBorder="1" applyAlignment="1">
      <alignment horizontal="right" vertical="center" wrapText="1"/>
    </xf>
    <xf numFmtId="2" fontId="33" fillId="26" borderId="12" xfId="0" applyNumberFormat="1" applyFont="1" applyFill="1" applyBorder="1" applyAlignment="1">
      <alignment horizontal="right" vertical="center" wrapText="1"/>
    </xf>
    <xf numFmtId="0" fontId="32" fillId="0" borderId="11" xfId="0" applyFont="1" applyBorder="1" applyAlignment="1"/>
    <xf numFmtId="0" fontId="32" fillId="0" borderId="12" xfId="0" applyFont="1" applyBorder="1" applyAlignment="1">
      <alignment horizontal="right"/>
    </xf>
    <xf numFmtId="3" fontId="31" fillId="0" borderId="0" xfId="0" applyNumberFormat="1" applyFont="1"/>
    <xf numFmtId="0" fontId="32" fillId="0" borderId="0" xfId="0" applyFont="1" applyAlignment="1">
      <alignment vertical="center"/>
    </xf>
    <xf numFmtId="0" fontId="29" fillId="0" borderId="0" xfId="0" applyFont="1" applyAlignment="1">
      <alignment vertical="center"/>
    </xf>
  </cellXfs>
  <cellStyles count="6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1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181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28"/>
  <sheetViews>
    <sheetView tabSelected="1" view="pageLayout" zoomScale="70" zoomScaleNormal="100" zoomScaleSheetLayoutView="100" zoomScalePageLayoutView="70" workbookViewId="0">
      <selection activeCell="AC20" sqref="AC20"/>
    </sheetView>
  </sheetViews>
  <sheetFormatPr defaultRowHeight="16.5"/>
  <cols>
    <col min="1" max="1" width="7.85546875" style="2" customWidth="1"/>
    <col min="2" max="2" width="31.28515625" style="1" customWidth="1"/>
    <col min="3" max="22" width="0" style="1" hidden="1" customWidth="1"/>
    <col min="23" max="23" width="16.42578125" style="1" customWidth="1"/>
    <col min="24" max="24" width="17.140625" style="1" customWidth="1"/>
    <col min="25" max="25" width="17.28515625" style="1" customWidth="1"/>
    <col min="26" max="26" width="21" style="1" customWidth="1"/>
    <col min="27" max="27" width="20" style="1" customWidth="1"/>
    <col min="28" max="16384" width="9.140625" style="1"/>
  </cols>
  <sheetData>
    <row r="1" spans="1:54" ht="54.75" customHeight="1">
      <c r="A1" s="65" t="s">
        <v>44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 t="s">
        <v>43</v>
      </c>
      <c r="Z1" s="65"/>
      <c r="AA1" s="4"/>
    </row>
    <row r="2" spans="1:54" ht="27.75" customHeight="1">
      <c r="A2" s="10"/>
      <c r="B2" s="66" t="s">
        <v>54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</row>
    <row r="3" spans="1:54" ht="30" customHeight="1">
      <c r="A3" s="11" t="s">
        <v>0</v>
      </c>
      <c r="B3" s="12" t="s">
        <v>1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2" t="s">
        <v>49</v>
      </c>
      <c r="X3" s="12" t="s">
        <v>50</v>
      </c>
      <c r="Y3" s="12" t="s">
        <v>51</v>
      </c>
      <c r="Z3" s="14" t="s">
        <v>48</v>
      </c>
      <c r="AA3" s="14" t="s">
        <v>45</v>
      </c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</row>
    <row r="4" spans="1:54" ht="23.25" customHeight="1">
      <c r="A4" s="11">
        <v>1</v>
      </c>
      <c r="B4" s="15" t="s">
        <v>2</v>
      </c>
      <c r="C4" s="16" t="s">
        <v>14</v>
      </c>
      <c r="D4" s="17" t="s">
        <v>15</v>
      </c>
      <c r="E4" s="18">
        <v>4.9800000000000004</v>
      </c>
      <c r="F4" s="19"/>
      <c r="G4" s="18">
        <v>4.9800000000000004</v>
      </c>
      <c r="H4" s="18">
        <v>0.7</v>
      </c>
      <c r="I4" s="20">
        <v>5.6800000000000006</v>
      </c>
      <c r="J4" s="21">
        <v>7895200.0000000009</v>
      </c>
      <c r="K4" s="18" t="s">
        <v>13</v>
      </c>
      <c r="L4" s="21">
        <v>7895200</v>
      </c>
      <c r="M4" s="21">
        <v>1390000</v>
      </c>
      <c r="N4" s="22">
        <v>18</v>
      </c>
      <c r="O4" s="23">
        <v>26</v>
      </c>
      <c r="P4" s="24">
        <v>7895200</v>
      </c>
      <c r="Q4" s="21">
        <v>7895200</v>
      </c>
      <c r="R4" s="25"/>
      <c r="S4" s="21">
        <v>0</v>
      </c>
      <c r="T4" s="26"/>
      <c r="U4" s="21">
        <v>0</v>
      </c>
      <c r="V4" s="27">
        <v>78952</v>
      </c>
      <c r="W4" s="21">
        <v>5387542</v>
      </c>
      <c r="X4" s="21">
        <v>5884159</v>
      </c>
      <c r="Y4" s="21">
        <v>5884159</v>
      </c>
      <c r="Z4" s="28">
        <f>SUM(W4:Y4)</f>
        <v>17155860</v>
      </c>
      <c r="AA4" s="29">
        <f>1%*Z4</f>
        <v>171558.6</v>
      </c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</row>
    <row r="5" spans="1:54" ht="23.25" customHeight="1">
      <c r="A5" s="11">
        <v>2</v>
      </c>
      <c r="B5" s="30" t="s">
        <v>3</v>
      </c>
      <c r="C5" s="16" t="s">
        <v>16</v>
      </c>
      <c r="D5" s="31" t="s">
        <v>17</v>
      </c>
      <c r="E5" s="16">
        <v>3.33</v>
      </c>
      <c r="F5" s="32"/>
      <c r="G5" s="18">
        <v>3.33</v>
      </c>
      <c r="H5" s="16">
        <v>0.45</v>
      </c>
      <c r="I5" s="20">
        <v>3.7800000000000002</v>
      </c>
      <c r="J5" s="21">
        <v>5254200</v>
      </c>
      <c r="K5" s="18" t="s">
        <v>13</v>
      </c>
      <c r="L5" s="21">
        <v>5254200</v>
      </c>
      <c r="M5" s="21">
        <v>1390000</v>
      </c>
      <c r="N5" s="22">
        <v>18</v>
      </c>
      <c r="O5" s="23">
        <v>22</v>
      </c>
      <c r="P5" s="24">
        <v>5254200</v>
      </c>
      <c r="Q5" s="21">
        <v>5254200</v>
      </c>
      <c r="R5" s="33"/>
      <c r="S5" s="21">
        <v>0</v>
      </c>
      <c r="T5" s="26"/>
      <c r="U5" s="21">
        <v>0</v>
      </c>
      <c r="V5" s="27">
        <v>52542</v>
      </c>
      <c r="W5" s="21">
        <v>8547832</v>
      </c>
      <c r="X5" s="21">
        <v>8547832</v>
      </c>
      <c r="Y5" s="21">
        <v>8547832</v>
      </c>
      <c r="Z5" s="28">
        <f t="shared" ref="Z5:Z16" si="0">SUM(W5:Y5)</f>
        <v>25643496</v>
      </c>
      <c r="AA5" s="29">
        <f t="shared" ref="AA5:AA16" si="1">1%*Z5</f>
        <v>256434.96</v>
      </c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</row>
    <row r="6" spans="1:54" ht="23.25" customHeight="1">
      <c r="A6" s="11">
        <v>3</v>
      </c>
      <c r="B6" s="34" t="s">
        <v>4</v>
      </c>
      <c r="C6" s="16" t="s">
        <v>18</v>
      </c>
      <c r="D6" s="35" t="s">
        <v>19</v>
      </c>
      <c r="E6" s="36">
        <v>3.33</v>
      </c>
      <c r="F6" s="19"/>
      <c r="G6" s="18">
        <v>3.33</v>
      </c>
      <c r="H6" s="18">
        <v>0.25</v>
      </c>
      <c r="I6" s="20">
        <v>3.58</v>
      </c>
      <c r="J6" s="21">
        <v>4976200</v>
      </c>
      <c r="K6" s="18" t="s">
        <v>13</v>
      </c>
      <c r="L6" s="21">
        <v>4976200</v>
      </c>
      <c r="M6" s="21">
        <v>1390000</v>
      </c>
      <c r="N6" s="22">
        <v>18</v>
      </c>
      <c r="O6" s="23">
        <v>19</v>
      </c>
      <c r="P6" s="24">
        <v>4976200</v>
      </c>
      <c r="Q6" s="21">
        <v>4976200</v>
      </c>
      <c r="R6" s="25"/>
      <c r="S6" s="21">
        <v>0</v>
      </c>
      <c r="T6" s="37"/>
      <c r="U6" s="21">
        <v>0</v>
      </c>
      <c r="V6" s="27">
        <v>49762</v>
      </c>
      <c r="W6" s="28">
        <v>10278467</v>
      </c>
      <c r="X6" s="21">
        <v>10278467</v>
      </c>
      <c r="Y6" s="21">
        <v>10278467</v>
      </c>
      <c r="Z6" s="28">
        <f t="shared" si="0"/>
        <v>30835401</v>
      </c>
      <c r="AA6" s="29">
        <f t="shared" si="1"/>
        <v>308354.01</v>
      </c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</row>
    <row r="7" spans="1:54" ht="23.25" customHeight="1">
      <c r="A7" s="11">
        <v>4</v>
      </c>
      <c r="B7" s="34" t="s">
        <v>12</v>
      </c>
      <c r="C7" s="16" t="s">
        <v>20</v>
      </c>
      <c r="D7" s="31" t="s">
        <v>21</v>
      </c>
      <c r="E7" s="38">
        <v>6.04</v>
      </c>
      <c r="F7" s="32"/>
      <c r="G7" s="18">
        <v>6.04</v>
      </c>
      <c r="H7" s="16">
        <v>0.45</v>
      </c>
      <c r="I7" s="20">
        <v>6.49</v>
      </c>
      <c r="J7" s="21">
        <v>9021100</v>
      </c>
      <c r="K7" s="18" t="s">
        <v>13</v>
      </c>
      <c r="L7" s="21">
        <v>9021100</v>
      </c>
      <c r="M7" s="21">
        <v>1390000</v>
      </c>
      <c r="N7" s="22">
        <v>18</v>
      </c>
      <c r="O7" s="23">
        <v>18</v>
      </c>
      <c r="P7" s="24">
        <v>9021100</v>
      </c>
      <c r="Q7" s="21">
        <v>9021100</v>
      </c>
      <c r="R7" s="33"/>
      <c r="S7" s="21">
        <v>0</v>
      </c>
      <c r="T7" s="26"/>
      <c r="U7" s="21">
        <v>0</v>
      </c>
      <c r="V7" s="27">
        <v>90211</v>
      </c>
      <c r="W7" s="21">
        <v>5507934</v>
      </c>
      <c r="X7" s="21">
        <v>5507934</v>
      </c>
      <c r="Y7" s="21">
        <v>5507934</v>
      </c>
      <c r="Z7" s="28">
        <f t="shared" si="0"/>
        <v>16523802</v>
      </c>
      <c r="AA7" s="29">
        <f t="shared" si="1"/>
        <v>165238.01999999999</v>
      </c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</row>
    <row r="8" spans="1:54" ht="23.25" customHeight="1">
      <c r="A8" s="11">
        <v>5</v>
      </c>
      <c r="B8" s="34" t="s">
        <v>5</v>
      </c>
      <c r="C8" s="18" t="s">
        <v>22</v>
      </c>
      <c r="D8" s="39" t="s">
        <v>23</v>
      </c>
      <c r="E8" s="18">
        <v>4.6500000000000004</v>
      </c>
      <c r="F8" s="19"/>
      <c r="G8" s="18">
        <v>4.6500000000000004</v>
      </c>
      <c r="H8" s="18">
        <v>0.25</v>
      </c>
      <c r="I8" s="20">
        <v>4.9000000000000004</v>
      </c>
      <c r="J8" s="21">
        <v>6811000.0000000009</v>
      </c>
      <c r="K8" s="18" t="s">
        <v>13</v>
      </c>
      <c r="L8" s="21">
        <v>6811000</v>
      </c>
      <c r="M8" s="21">
        <v>1390000</v>
      </c>
      <c r="N8" s="22">
        <v>18</v>
      </c>
      <c r="O8" s="23">
        <v>18</v>
      </c>
      <c r="P8" s="24">
        <v>6811000</v>
      </c>
      <c r="Q8" s="21">
        <v>6811000</v>
      </c>
      <c r="R8" s="25"/>
      <c r="S8" s="21">
        <v>0</v>
      </c>
      <c r="T8" s="37"/>
      <c r="U8" s="21">
        <v>0</v>
      </c>
      <c r="V8" s="27">
        <v>68110</v>
      </c>
      <c r="W8" s="21">
        <v>8320291</v>
      </c>
      <c r="X8" s="21">
        <v>8395235</v>
      </c>
      <c r="Y8" s="21">
        <v>8395235</v>
      </c>
      <c r="Z8" s="28">
        <f t="shared" si="0"/>
        <v>25110761</v>
      </c>
      <c r="AA8" s="29">
        <f t="shared" si="1"/>
        <v>251107.61000000002</v>
      </c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1:54" ht="23.25" customHeight="1">
      <c r="A9" s="11">
        <v>6</v>
      </c>
      <c r="B9" s="15" t="s">
        <v>6</v>
      </c>
      <c r="C9" s="16" t="s">
        <v>24</v>
      </c>
      <c r="D9" s="39" t="s">
        <v>25</v>
      </c>
      <c r="E9" s="18">
        <v>4.9800000000000004</v>
      </c>
      <c r="F9" s="19"/>
      <c r="G9" s="18">
        <v>4.9800000000000004</v>
      </c>
      <c r="H9" s="18"/>
      <c r="I9" s="20">
        <v>4.9800000000000004</v>
      </c>
      <c r="J9" s="21">
        <v>6922200.0000000009</v>
      </c>
      <c r="K9" s="18" t="s">
        <v>13</v>
      </c>
      <c r="L9" s="21">
        <v>6922200</v>
      </c>
      <c r="M9" s="21">
        <v>1390000</v>
      </c>
      <c r="N9" s="22">
        <v>18</v>
      </c>
      <c r="O9" s="23">
        <v>18</v>
      </c>
      <c r="P9" s="24">
        <v>6922200</v>
      </c>
      <c r="Q9" s="21">
        <v>6922200</v>
      </c>
      <c r="R9" s="25"/>
      <c r="S9" s="21">
        <v>0</v>
      </c>
      <c r="T9" s="26"/>
      <c r="U9" s="21">
        <v>0</v>
      </c>
      <c r="V9" s="27">
        <v>69222</v>
      </c>
      <c r="W9" s="28">
        <v>7870627</v>
      </c>
      <c r="X9" s="68">
        <v>77927</v>
      </c>
      <c r="Y9" s="21">
        <v>7870627</v>
      </c>
      <c r="Z9" s="28">
        <f t="shared" si="0"/>
        <v>15819181</v>
      </c>
      <c r="AA9" s="29">
        <f t="shared" si="1"/>
        <v>158191.81</v>
      </c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1:54" ht="23.25" customHeight="1">
      <c r="A10" s="11">
        <v>7</v>
      </c>
      <c r="B10" s="34" t="s">
        <v>7</v>
      </c>
      <c r="C10" s="40" t="s">
        <v>26</v>
      </c>
      <c r="D10" s="41" t="s">
        <v>27</v>
      </c>
      <c r="E10" s="40">
        <v>4.32</v>
      </c>
      <c r="F10" s="42"/>
      <c r="G10" s="43">
        <v>4.32</v>
      </c>
      <c r="H10" s="40">
        <v>0.35</v>
      </c>
      <c r="I10" s="44">
        <v>4.67</v>
      </c>
      <c r="J10" s="45">
        <v>6491300</v>
      </c>
      <c r="K10" s="43" t="s">
        <v>13</v>
      </c>
      <c r="L10" s="45">
        <v>6491300</v>
      </c>
      <c r="M10" s="45">
        <v>1390000</v>
      </c>
      <c r="N10" s="43">
        <v>18</v>
      </c>
      <c r="O10" s="46">
        <v>18</v>
      </c>
      <c r="P10" s="47">
        <v>6491300</v>
      </c>
      <c r="Q10" s="45">
        <v>6491300</v>
      </c>
      <c r="R10" s="48"/>
      <c r="S10" s="45">
        <v>0</v>
      </c>
      <c r="T10" s="49"/>
      <c r="U10" s="45">
        <v>0</v>
      </c>
      <c r="V10" s="50">
        <v>64913</v>
      </c>
      <c r="W10" s="68">
        <v>7027883</v>
      </c>
      <c r="X10" s="85">
        <v>7027883</v>
      </c>
      <c r="Y10" s="85">
        <v>7027883</v>
      </c>
      <c r="Z10" s="68">
        <f t="shared" si="0"/>
        <v>21083649</v>
      </c>
      <c r="AA10" s="69">
        <f t="shared" si="1"/>
        <v>210836.49</v>
      </c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</row>
    <row r="11" spans="1:54" ht="23.25" customHeight="1">
      <c r="A11" s="11">
        <v>8</v>
      </c>
      <c r="B11" s="30" t="s">
        <v>8</v>
      </c>
      <c r="C11" s="18" t="s">
        <v>28</v>
      </c>
      <c r="D11" s="39" t="s">
        <v>29</v>
      </c>
      <c r="E11" s="36">
        <v>3.33</v>
      </c>
      <c r="F11" s="19"/>
      <c r="G11" s="18">
        <v>3.33</v>
      </c>
      <c r="H11" s="18"/>
      <c r="I11" s="20">
        <v>3.33</v>
      </c>
      <c r="J11" s="21">
        <v>4628700</v>
      </c>
      <c r="K11" s="18" t="s">
        <v>13</v>
      </c>
      <c r="L11" s="21">
        <v>4628700</v>
      </c>
      <c r="M11" s="21">
        <v>1390000</v>
      </c>
      <c r="N11" s="22">
        <v>18</v>
      </c>
      <c r="O11" s="23">
        <v>18</v>
      </c>
      <c r="P11" s="24">
        <v>4628700</v>
      </c>
      <c r="Q11" s="21">
        <v>4628700</v>
      </c>
      <c r="R11" s="25"/>
      <c r="S11" s="21">
        <v>0</v>
      </c>
      <c r="T11" s="37"/>
      <c r="U11" s="21">
        <v>0</v>
      </c>
      <c r="V11" s="27">
        <v>46287</v>
      </c>
      <c r="W11" s="21">
        <v>5011317</v>
      </c>
      <c r="X11" s="21">
        <v>5011317</v>
      </c>
      <c r="Y11" s="21">
        <v>5011317</v>
      </c>
      <c r="Z11" s="28">
        <f t="shared" si="0"/>
        <v>15033951</v>
      </c>
      <c r="AA11" s="29">
        <f t="shared" si="1"/>
        <v>150339.51</v>
      </c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1:54" ht="23.25" customHeight="1">
      <c r="A12" s="11">
        <v>9</v>
      </c>
      <c r="B12" s="15" t="s">
        <v>9</v>
      </c>
      <c r="C12" s="16" t="s">
        <v>30</v>
      </c>
      <c r="D12" s="31" t="s">
        <v>31</v>
      </c>
      <c r="E12" s="38">
        <v>3.66</v>
      </c>
      <c r="F12" s="32"/>
      <c r="G12" s="18">
        <v>3.66</v>
      </c>
      <c r="H12" s="18"/>
      <c r="I12" s="20">
        <v>3.66</v>
      </c>
      <c r="J12" s="21">
        <v>5087400</v>
      </c>
      <c r="K12" s="18" t="s">
        <v>13</v>
      </c>
      <c r="L12" s="21">
        <v>5087400</v>
      </c>
      <c r="M12" s="21">
        <v>1390000</v>
      </c>
      <c r="N12" s="22">
        <v>18</v>
      </c>
      <c r="O12" s="23">
        <v>18</v>
      </c>
      <c r="P12" s="24">
        <v>5087400</v>
      </c>
      <c r="Q12" s="21">
        <v>5087400</v>
      </c>
      <c r="R12" s="33"/>
      <c r="S12" s="21">
        <v>0</v>
      </c>
      <c r="T12" s="26"/>
      <c r="U12" s="21">
        <v>0</v>
      </c>
      <c r="V12" s="27">
        <v>50874</v>
      </c>
      <c r="W12" s="28">
        <v>7494402</v>
      </c>
      <c r="X12" s="28">
        <v>7494402</v>
      </c>
      <c r="Y12" s="28">
        <v>7494402</v>
      </c>
      <c r="Z12" s="28">
        <f t="shared" si="0"/>
        <v>22483206</v>
      </c>
      <c r="AA12" s="29">
        <f t="shared" si="1"/>
        <v>224832.06</v>
      </c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1:54" ht="23.25" customHeight="1">
      <c r="A13" s="11">
        <v>10</v>
      </c>
      <c r="B13" s="34" t="s">
        <v>10</v>
      </c>
      <c r="C13" s="16" t="s">
        <v>32</v>
      </c>
      <c r="D13" s="31" t="s">
        <v>33</v>
      </c>
      <c r="E13" s="38">
        <v>3.33</v>
      </c>
      <c r="F13" s="32"/>
      <c r="G13" s="18">
        <v>3.33</v>
      </c>
      <c r="H13" s="16"/>
      <c r="I13" s="20">
        <v>3.33</v>
      </c>
      <c r="J13" s="21">
        <v>4628700</v>
      </c>
      <c r="K13" s="18" t="s">
        <v>13</v>
      </c>
      <c r="L13" s="21">
        <v>4628700</v>
      </c>
      <c r="M13" s="21">
        <v>1390000</v>
      </c>
      <c r="N13" s="22">
        <v>18</v>
      </c>
      <c r="O13" s="23">
        <v>18</v>
      </c>
      <c r="P13" s="24">
        <v>4628700</v>
      </c>
      <c r="Q13" s="21">
        <v>4628700</v>
      </c>
      <c r="R13" s="33"/>
      <c r="S13" s="21">
        <v>0</v>
      </c>
      <c r="T13" s="26"/>
      <c r="U13" s="21">
        <v>0</v>
      </c>
      <c r="V13" s="27">
        <v>46287</v>
      </c>
      <c r="W13" s="28">
        <v>6185139</v>
      </c>
      <c r="X13" s="28">
        <v>6185139</v>
      </c>
      <c r="Y13" s="21">
        <v>6185139</v>
      </c>
      <c r="Z13" s="28">
        <f t="shared" si="0"/>
        <v>18555417</v>
      </c>
      <c r="AA13" s="29">
        <f t="shared" si="1"/>
        <v>185554.17</v>
      </c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1:54" ht="23.25" customHeight="1">
      <c r="A14" s="11">
        <v>11</v>
      </c>
      <c r="B14" s="15" t="s">
        <v>11</v>
      </c>
      <c r="C14" s="16" t="s">
        <v>34</v>
      </c>
      <c r="D14" s="31" t="s">
        <v>35</v>
      </c>
      <c r="E14" s="16">
        <v>4.9800000000000004</v>
      </c>
      <c r="F14" s="32">
        <v>0.06</v>
      </c>
      <c r="G14" s="18">
        <v>5.2788000000000004</v>
      </c>
      <c r="H14" s="51">
        <v>0.25</v>
      </c>
      <c r="I14" s="20">
        <v>5.5288000000000004</v>
      </c>
      <c r="J14" s="21">
        <v>7685032.0000000009</v>
      </c>
      <c r="K14" s="18" t="s">
        <v>13</v>
      </c>
      <c r="L14" s="21">
        <v>7685032</v>
      </c>
      <c r="M14" s="21">
        <v>1390000</v>
      </c>
      <c r="N14" s="22">
        <v>18</v>
      </c>
      <c r="O14" s="23">
        <v>18</v>
      </c>
      <c r="P14" s="24">
        <v>7685032</v>
      </c>
      <c r="Q14" s="21">
        <v>7685032</v>
      </c>
      <c r="R14" s="33"/>
      <c r="S14" s="21">
        <v>0</v>
      </c>
      <c r="T14" s="26"/>
      <c r="U14" s="21">
        <v>0</v>
      </c>
      <c r="V14" s="27">
        <v>76850</v>
      </c>
      <c r="W14" s="21">
        <v>5011317</v>
      </c>
      <c r="X14" s="21">
        <v>5011317</v>
      </c>
      <c r="Y14" s="21">
        <v>5011317</v>
      </c>
      <c r="Z14" s="28">
        <f t="shared" si="0"/>
        <v>15033951</v>
      </c>
      <c r="AA14" s="29">
        <f t="shared" si="1"/>
        <v>150339.51</v>
      </c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1:54" ht="23.25" customHeight="1">
      <c r="A15" s="70">
        <v>12</v>
      </c>
      <c r="B15" s="15" t="s">
        <v>52</v>
      </c>
      <c r="C15" s="71"/>
      <c r="D15" s="72"/>
      <c r="E15" s="71"/>
      <c r="F15" s="73"/>
      <c r="G15" s="74"/>
      <c r="H15" s="75"/>
      <c r="I15" s="76"/>
      <c r="J15" s="77"/>
      <c r="K15" s="74"/>
      <c r="L15" s="77"/>
      <c r="M15" s="77"/>
      <c r="N15" s="78"/>
      <c r="O15" s="79"/>
      <c r="P15" s="80"/>
      <c r="Q15" s="77"/>
      <c r="R15" s="81"/>
      <c r="S15" s="77"/>
      <c r="T15" s="82"/>
      <c r="U15" s="77"/>
      <c r="V15" s="77"/>
      <c r="W15" s="21">
        <v>5011317</v>
      </c>
      <c r="X15" s="21">
        <v>5011317</v>
      </c>
      <c r="Y15" s="21">
        <v>5011317</v>
      </c>
      <c r="Z15" s="28">
        <f t="shared" si="0"/>
        <v>15033951</v>
      </c>
      <c r="AA15" s="29">
        <f t="shared" si="1"/>
        <v>150339.51</v>
      </c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1:54" ht="23.25" customHeight="1">
      <c r="A16" s="70">
        <v>13</v>
      </c>
      <c r="B16" s="15" t="s">
        <v>53</v>
      </c>
      <c r="C16" s="71"/>
      <c r="D16" s="72"/>
      <c r="E16" s="71"/>
      <c r="F16" s="73"/>
      <c r="G16" s="74"/>
      <c r="H16" s="75"/>
      <c r="I16" s="76"/>
      <c r="J16" s="77"/>
      <c r="K16" s="74"/>
      <c r="L16" s="77"/>
      <c r="M16" s="77"/>
      <c r="N16" s="78"/>
      <c r="O16" s="79"/>
      <c r="P16" s="80"/>
      <c r="Q16" s="77"/>
      <c r="R16" s="81"/>
      <c r="S16" s="77"/>
      <c r="T16" s="82"/>
      <c r="U16" s="77"/>
      <c r="V16" s="77"/>
      <c r="W16" s="21">
        <v>4890925</v>
      </c>
      <c r="X16" s="21">
        <v>4890925</v>
      </c>
      <c r="Y16" s="21">
        <v>4890925</v>
      </c>
      <c r="Z16" s="28">
        <f t="shared" si="0"/>
        <v>14672775</v>
      </c>
      <c r="AA16" s="29">
        <f t="shared" si="1"/>
        <v>146727.75</v>
      </c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1:54" ht="25.5" customHeight="1">
      <c r="A17" s="83" t="s">
        <v>46</v>
      </c>
      <c r="B17" s="84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3"/>
      <c r="Z17" s="54">
        <f>SUM(Z4:Z16)</f>
        <v>252985401</v>
      </c>
      <c r="AA17" s="54">
        <f t="shared" ref="AA17" si="2">1%*Z17</f>
        <v>2529854.0100000002</v>
      </c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</row>
    <row r="18" spans="1:54" ht="20.25">
      <c r="A18" s="55"/>
      <c r="B18" s="56" t="s">
        <v>36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7">
        <f>30%*AA17</f>
        <v>758956.2030000001</v>
      </c>
      <c r="Z18" s="56"/>
      <c r="AA18" s="56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</row>
    <row r="19" spans="1:54" ht="20.25">
      <c r="A19" s="55"/>
      <c r="B19" s="56" t="s">
        <v>37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7">
        <f>70%*AA17</f>
        <v>1770897.807</v>
      </c>
      <c r="Z19" s="56"/>
      <c r="AA19" s="56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</row>
    <row r="20" spans="1:54" ht="27" customHeight="1">
      <c r="A20" s="67" t="s">
        <v>39</v>
      </c>
      <c r="B20" s="67"/>
      <c r="C20" s="67"/>
      <c r="D20" s="67" t="s">
        <v>40</v>
      </c>
      <c r="E20" s="67"/>
      <c r="F20" s="67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9" t="s">
        <v>38</v>
      </c>
      <c r="Z20" s="56"/>
      <c r="AA20" s="56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</row>
    <row r="21" spans="1:54" ht="21">
      <c r="A21" s="58"/>
      <c r="B21" s="58"/>
      <c r="C21" s="58"/>
      <c r="D21" s="67" t="s">
        <v>41</v>
      </c>
      <c r="E21" s="67"/>
      <c r="F21" s="67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60" t="s">
        <v>40</v>
      </c>
      <c r="Z21" s="56"/>
      <c r="AA21" s="56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</row>
    <row r="22" spans="1:54" ht="21">
      <c r="A22" s="58"/>
      <c r="B22" s="58"/>
      <c r="C22" s="58"/>
      <c r="D22" s="58"/>
      <c r="E22" s="58"/>
      <c r="F22" s="58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60" t="s">
        <v>41</v>
      </c>
      <c r="Z22" s="56"/>
      <c r="AA22" s="56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</row>
    <row r="23" spans="1:54" ht="21">
      <c r="A23" s="64" t="s">
        <v>8</v>
      </c>
      <c r="B23" s="64"/>
      <c r="C23" s="86"/>
      <c r="D23" s="56"/>
      <c r="E23" s="56"/>
      <c r="F23" s="58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64" t="s">
        <v>47</v>
      </c>
      <c r="Y23" s="64"/>
      <c r="Z23" s="64"/>
      <c r="AA23" s="56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</row>
    <row r="24" spans="1:54" ht="20.25">
      <c r="A24" s="64"/>
      <c r="B24" s="64"/>
      <c r="C24" s="8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64"/>
      <c r="Y24" s="64"/>
      <c r="Z24" s="64"/>
      <c r="AA24" s="56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</row>
    <row r="25" spans="1:54" ht="20.25">
      <c r="A25" s="64"/>
      <c r="B25" s="64"/>
      <c r="C25" s="86"/>
      <c r="D25" s="56"/>
      <c r="E25" s="61" t="s">
        <v>42</v>
      </c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64"/>
      <c r="Y25" s="64"/>
      <c r="Z25" s="64"/>
      <c r="AA25" s="56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</row>
    <row r="26" spans="1:54" ht="21">
      <c r="A26" s="64"/>
      <c r="B26" s="64"/>
      <c r="C26" s="86"/>
      <c r="D26" s="62"/>
      <c r="E26" s="56"/>
      <c r="F26" s="63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64"/>
      <c r="Y26" s="64"/>
      <c r="Z26" s="64"/>
      <c r="AA26" s="56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</row>
    <row r="27" spans="1:54" ht="18.75">
      <c r="A27" s="64"/>
      <c r="B27" s="64"/>
      <c r="C27" s="87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64"/>
      <c r="Y27" s="64"/>
      <c r="Z27" s="64"/>
      <c r="AA27" s="4"/>
    </row>
    <row r="28" spans="1:54" ht="18.7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</sheetData>
  <mergeCells count="8">
    <mergeCell ref="A1:X1"/>
    <mergeCell ref="Y1:Z1"/>
    <mergeCell ref="B2:AA2"/>
    <mergeCell ref="A20:C20"/>
    <mergeCell ref="D20:F20"/>
    <mergeCell ref="D21:F21"/>
    <mergeCell ref="X23:Z27"/>
    <mergeCell ref="A23:B27"/>
  </mergeCells>
  <conditionalFormatting sqref="D7:N16 E6:N6 D4:N5 P6:W6 B4 B6:B10 B12:B16 P11:V11 P14:V16 P4:V5 P7:V8 P13:W13 P12:X12 P10:W10 P9:X9">
    <cfRule type="cellIs" dxfId="176" priority="162" stopIfTrue="1" operator="equal">
      <formula>"KXL"</formula>
    </cfRule>
    <cfRule type="cellIs" dxfId="175" priority="163" stopIfTrue="1" operator="equal">
      <formula>"A DN"</formula>
    </cfRule>
    <cfRule type="cellIs" dxfId="174" priority="164" stopIfTrue="1" operator="equal">
      <formula>"C"</formula>
    </cfRule>
    <cfRule type="cellIs" dxfId="173" priority="165" stopIfTrue="1" operator="equal">
      <formula>"B"</formula>
    </cfRule>
  </conditionalFormatting>
  <conditionalFormatting sqref="K4:K16">
    <cfRule type="cellIs" dxfId="172" priority="161" stopIfTrue="1" operator="equal">
      <formula>"D"</formula>
    </cfRule>
  </conditionalFormatting>
  <conditionalFormatting sqref="W11">
    <cfRule type="cellIs" dxfId="171" priority="157" stopIfTrue="1" operator="equal">
      <formula>"KXL"</formula>
    </cfRule>
    <cfRule type="cellIs" dxfId="170" priority="158" stopIfTrue="1" operator="equal">
      <formula>"A DN"</formula>
    </cfRule>
    <cfRule type="cellIs" dxfId="169" priority="159" stopIfTrue="1" operator="equal">
      <formula>"C"</formula>
    </cfRule>
    <cfRule type="cellIs" dxfId="168" priority="160" stopIfTrue="1" operator="equal">
      <formula>"B"</formula>
    </cfRule>
  </conditionalFormatting>
  <conditionalFormatting sqref="W14:W16">
    <cfRule type="cellIs" dxfId="167" priority="137" stopIfTrue="1" operator="equal">
      <formula>"KXL"</formula>
    </cfRule>
    <cfRule type="cellIs" dxfId="166" priority="138" stopIfTrue="1" operator="equal">
      <formula>"A DN"</formula>
    </cfRule>
    <cfRule type="cellIs" dxfId="165" priority="139" stopIfTrue="1" operator="equal">
      <formula>"C"</formula>
    </cfRule>
    <cfRule type="cellIs" dxfId="164" priority="140" stopIfTrue="1" operator="equal">
      <formula>"B"</formula>
    </cfRule>
  </conditionalFormatting>
  <conditionalFormatting sqref="W4">
    <cfRule type="cellIs" dxfId="163" priority="133" stopIfTrue="1" operator="equal">
      <formula>"KXL"</formula>
    </cfRule>
    <cfRule type="cellIs" dxfId="162" priority="134" stopIfTrue="1" operator="equal">
      <formula>"A DN"</formula>
    </cfRule>
    <cfRule type="cellIs" dxfId="161" priority="135" stopIfTrue="1" operator="equal">
      <formula>"C"</formula>
    </cfRule>
    <cfRule type="cellIs" dxfId="160" priority="136" stopIfTrue="1" operator="equal">
      <formula>"B"</formula>
    </cfRule>
  </conditionalFormatting>
  <conditionalFormatting sqref="W5">
    <cfRule type="cellIs" dxfId="159" priority="129" stopIfTrue="1" operator="equal">
      <formula>"KXL"</formula>
    </cfRule>
    <cfRule type="cellIs" dxfId="158" priority="130" stopIfTrue="1" operator="equal">
      <formula>"A DN"</formula>
    </cfRule>
    <cfRule type="cellIs" dxfId="157" priority="131" stopIfTrue="1" operator="equal">
      <formula>"C"</formula>
    </cfRule>
    <cfRule type="cellIs" dxfId="156" priority="132" stopIfTrue="1" operator="equal">
      <formula>"B"</formula>
    </cfRule>
  </conditionalFormatting>
  <conditionalFormatting sqref="W7">
    <cfRule type="cellIs" dxfId="155" priority="125" stopIfTrue="1" operator="equal">
      <formula>"KXL"</formula>
    </cfRule>
    <cfRule type="cellIs" dxfId="154" priority="126" stopIfTrue="1" operator="equal">
      <formula>"A DN"</formula>
    </cfRule>
    <cfRule type="cellIs" dxfId="153" priority="127" stopIfTrue="1" operator="equal">
      <formula>"C"</formula>
    </cfRule>
    <cfRule type="cellIs" dxfId="152" priority="128" stopIfTrue="1" operator="equal">
      <formula>"B"</formula>
    </cfRule>
  </conditionalFormatting>
  <conditionalFormatting sqref="W8">
    <cfRule type="cellIs" dxfId="151" priority="121" stopIfTrue="1" operator="equal">
      <formula>"KXL"</formula>
    </cfRule>
    <cfRule type="cellIs" dxfId="150" priority="122" stopIfTrue="1" operator="equal">
      <formula>"A DN"</formula>
    </cfRule>
    <cfRule type="cellIs" dxfId="149" priority="123" stopIfTrue="1" operator="equal">
      <formula>"C"</formula>
    </cfRule>
    <cfRule type="cellIs" dxfId="148" priority="124" stopIfTrue="1" operator="equal">
      <formula>"B"</formula>
    </cfRule>
  </conditionalFormatting>
  <conditionalFormatting sqref="X8">
    <cfRule type="cellIs" dxfId="147" priority="113" stopIfTrue="1" operator="equal">
      <formula>"KXL"</formula>
    </cfRule>
    <cfRule type="cellIs" dxfId="146" priority="114" stopIfTrue="1" operator="equal">
      <formula>"A DN"</formula>
    </cfRule>
    <cfRule type="cellIs" dxfId="145" priority="115" stopIfTrue="1" operator="equal">
      <formula>"C"</formula>
    </cfRule>
    <cfRule type="cellIs" dxfId="144" priority="116" stopIfTrue="1" operator="equal">
      <formula>"B"</formula>
    </cfRule>
  </conditionalFormatting>
  <conditionalFormatting sqref="X5">
    <cfRule type="cellIs" dxfId="143" priority="109" stopIfTrue="1" operator="equal">
      <formula>"KXL"</formula>
    </cfRule>
    <cfRule type="cellIs" dxfId="142" priority="110" stopIfTrue="1" operator="equal">
      <formula>"A DN"</formula>
    </cfRule>
    <cfRule type="cellIs" dxfId="141" priority="111" stopIfTrue="1" operator="equal">
      <formula>"C"</formula>
    </cfRule>
    <cfRule type="cellIs" dxfId="140" priority="112" stopIfTrue="1" operator="equal">
      <formula>"B"</formula>
    </cfRule>
  </conditionalFormatting>
  <conditionalFormatting sqref="X4">
    <cfRule type="cellIs" dxfId="139" priority="105" stopIfTrue="1" operator="equal">
      <formula>"KXL"</formula>
    </cfRule>
    <cfRule type="cellIs" dxfId="138" priority="106" stopIfTrue="1" operator="equal">
      <formula>"A DN"</formula>
    </cfRule>
    <cfRule type="cellIs" dxfId="137" priority="107" stopIfTrue="1" operator="equal">
      <formula>"C"</formula>
    </cfRule>
    <cfRule type="cellIs" dxfId="136" priority="108" stopIfTrue="1" operator="equal">
      <formula>"B"</formula>
    </cfRule>
  </conditionalFormatting>
  <conditionalFormatting sqref="X6">
    <cfRule type="cellIs" dxfId="135" priority="101" stopIfTrue="1" operator="equal">
      <formula>"KXL"</formula>
    </cfRule>
    <cfRule type="cellIs" dxfId="134" priority="102" stopIfTrue="1" operator="equal">
      <formula>"A DN"</formula>
    </cfRule>
    <cfRule type="cellIs" dxfId="133" priority="103" stopIfTrue="1" operator="equal">
      <formula>"C"</formula>
    </cfRule>
    <cfRule type="cellIs" dxfId="132" priority="104" stopIfTrue="1" operator="equal">
      <formula>"B"</formula>
    </cfRule>
  </conditionalFormatting>
  <conditionalFormatting sqref="X7">
    <cfRule type="cellIs" dxfId="131" priority="97" stopIfTrue="1" operator="equal">
      <formula>"KXL"</formula>
    </cfRule>
    <cfRule type="cellIs" dxfId="130" priority="98" stopIfTrue="1" operator="equal">
      <formula>"A DN"</formula>
    </cfRule>
    <cfRule type="cellIs" dxfId="129" priority="99" stopIfTrue="1" operator="equal">
      <formula>"C"</formula>
    </cfRule>
    <cfRule type="cellIs" dxfId="128" priority="100" stopIfTrue="1" operator="equal">
      <formula>"B"</formula>
    </cfRule>
  </conditionalFormatting>
  <conditionalFormatting sqref="X14:X16">
    <cfRule type="cellIs" dxfId="127" priority="93" stopIfTrue="1" operator="equal">
      <formula>"KXL"</formula>
    </cfRule>
    <cfRule type="cellIs" dxfId="126" priority="94" stopIfTrue="1" operator="equal">
      <formula>"A DN"</formula>
    </cfRule>
    <cfRule type="cellIs" dxfId="125" priority="95" stopIfTrue="1" operator="equal">
      <formula>"C"</formula>
    </cfRule>
    <cfRule type="cellIs" dxfId="124" priority="96" stopIfTrue="1" operator="equal">
      <formula>"B"</formula>
    </cfRule>
  </conditionalFormatting>
  <conditionalFormatting sqref="Y13">
    <cfRule type="cellIs" dxfId="123" priority="81" stopIfTrue="1" operator="equal">
      <formula>"KXL"</formula>
    </cfRule>
    <cfRule type="cellIs" dxfId="122" priority="82" stopIfTrue="1" operator="equal">
      <formula>"A DN"</formula>
    </cfRule>
    <cfRule type="cellIs" dxfId="121" priority="83" stopIfTrue="1" operator="equal">
      <formula>"C"</formula>
    </cfRule>
    <cfRule type="cellIs" dxfId="120" priority="84" stopIfTrue="1" operator="equal">
      <formula>"B"</formula>
    </cfRule>
  </conditionalFormatting>
  <conditionalFormatting sqref="Y5">
    <cfRule type="cellIs" dxfId="119" priority="73" stopIfTrue="1" operator="equal">
      <formula>"KXL"</formula>
    </cfRule>
    <cfRule type="cellIs" dxfId="118" priority="74" stopIfTrue="1" operator="equal">
      <formula>"A DN"</formula>
    </cfRule>
    <cfRule type="cellIs" dxfId="117" priority="75" stopIfTrue="1" operator="equal">
      <formula>"C"</formula>
    </cfRule>
    <cfRule type="cellIs" dxfId="116" priority="76" stopIfTrue="1" operator="equal">
      <formula>"B"</formula>
    </cfRule>
  </conditionalFormatting>
  <conditionalFormatting sqref="Y4">
    <cfRule type="cellIs" dxfId="115" priority="77" stopIfTrue="1" operator="equal">
      <formula>"KXL"</formula>
    </cfRule>
    <cfRule type="cellIs" dxfId="114" priority="78" stopIfTrue="1" operator="equal">
      <formula>"A DN"</formula>
    </cfRule>
    <cfRule type="cellIs" dxfId="113" priority="79" stopIfTrue="1" operator="equal">
      <formula>"C"</formula>
    </cfRule>
    <cfRule type="cellIs" dxfId="112" priority="80" stopIfTrue="1" operator="equal">
      <formula>"B"</formula>
    </cfRule>
  </conditionalFormatting>
  <conditionalFormatting sqref="Y7">
    <cfRule type="cellIs" dxfId="103" priority="25" stopIfTrue="1" operator="equal">
      <formula>"KXL"</formula>
    </cfRule>
    <cfRule type="cellIs" dxfId="102" priority="26" stopIfTrue="1" operator="equal">
      <formula>"A DN"</formula>
    </cfRule>
    <cfRule type="cellIs" dxfId="101" priority="27" stopIfTrue="1" operator="equal">
      <formula>"C"</formula>
    </cfRule>
    <cfRule type="cellIs" dxfId="100" priority="28" stopIfTrue="1" operator="equal">
      <formula>"B"</formula>
    </cfRule>
  </conditionalFormatting>
  <conditionalFormatting sqref="Y9">
    <cfRule type="cellIs" dxfId="99" priority="57" stopIfTrue="1" operator="equal">
      <formula>"KXL"</formula>
    </cfRule>
    <cfRule type="cellIs" dxfId="98" priority="58" stopIfTrue="1" operator="equal">
      <formula>"A DN"</formula>
    </cfRule>
    <cfRule type="cellIs" dxfId="97" priority="59" stopIfTrue="1" operator="equal">
      <formula>"C"</formula>
    </cfRule>
    <cfRule type="cellIs" dxfId="96" priority="60" stopIfTrue="1" operator="equal">
      <formula>"B"</formula>
    </cfRule>
  </conditionalFormatting>
  <conditionalFormatting sqref="Y6">
    <cfRule type="cellIs" dxfId="95" priority="29" stopIfTrue="1" operator="equal">
      <formula>"KXL"</formula>
    </cfRule>
    <cfRule type="cellIs" dxfId="94" priority="30" stopIfTrue="1" operator="equal">
      <formula>"A DN"</formula>
    </cfRule>
    <cfRule type="cellIs" dxfId="93" priority="31" stopIfTrue="1" operator="equal">
      <formula>"C"</formula>
    </cfRule>
    <cfRule type="cellIs" dxfId="92" priority="32" stopIfTrue="1" operator="equal">
      <formula>"B"</formula>
    </cfRule>
  </conditionalFormatting>
  <conditionalFormatting sqref="X13">
    <cfRule type="cellIs" dxfId="87" priority="45" stopIfTrue="1" operator="equal">
      <formula>"KXL"</formula>
    </cfRule>
    <cfRule type="cellIs" dxfId="86" priority="46" stopIfTrue="1" operator="equal">
      <formula>"A DN"</formula>
    </cfRule>
    <cfRule type="cellIs" dxfId="85" priority="47" stopIfTrue="1" operator="equal">
      <formula>"C"</formula>
    </cfRule>
    <cfRule type="cellIs" dxfId="84" priority="48" stopIfTrue="1" operator="equal">
      <formula>"B"</formula>
    </cfRule>
  </conditionalFormatting>
  <conditionalFormatting sqref="X11">
    <cfRule type="cellIs" dxfId="83" priority="41" stopIfTrue="1" operator="equal">
      <formula>"KXL"</formula>
    </cfRule>
    <cfRule type="cellIs" dxfId="82" priority="42" stopIfTrue="1" operator="equal">
      <formula>"A DN"</formula>
    </cfRule>
    <cfRule type="cellIs" dxfId="81" priority="43" stopIfTrue="1" operator="equal">
      <formula>"C"</formula>
    </cfRule>
    <cfRule type="cellIs" dxfId="80" priority="44" stopIfTrue="1" operator="equal">
      <formula>"B"</formula>
    </cfRule>
  </conditionalFormatting>
  <conditionalFormatting sqref="Y8">
    <cfRule type="cellIs" dxfId="55" priority="33" stopIfTrue="1" operator="equal">
      <formula>"KXL"</formula>
    </cfRule>
    <cfRule type="cellIs" dxfId="54" priority="34" stopIfTrue="1" operator="equal">
      <formula>"A DN"</formula>
    </cfRule>
    <cfRule type="cellIs" dxfId="53" priority="35" stopIfTrue="1" operator="equal">
      <formula>"C"</formula>
    </cfRule>
    <cfRule type="cellIs" dxfId="52" priority="36" stopIfTrue="1" operator="equal">
      <formula>"B"</formula>
    </cfRule>
  </conditionalFormatting>
  <conditionalFormatting sqref="Y11">
    <cfRule type="cellIs" dxfId="31" priority="21" stopIfTrue="1" operator="equal">
      <formula>"KXL"</formula>
    </cfRule>
    <cfRule type="cellIs" dxfId="30" priority="22" stopIfTrue="1" operator="equal">
      <formula>"A DN"</formula>
    </cfRule>
    <cfRule type="cellIs" dxfId="29" priority="23" stopIfTrue="1" operator="equal">
      <formula>"C"</formula>
    </cfRule>
    <cfRule type="cellIs" dxfId="28" priority="24" stopIfTrue="1" operator="equal">
      <formula>"B"</formula>
    </cfRule>
  </conditionalFormatting>
  <conditionalFormatting sqref="Y12">
    <cfRule type="cellIs" dxfId="27" priority="17" stopIfTrue="1" operator="equal">
      <formula>"KXL"</formula>
    </cfRule>
    <cfRule type="cellIs" dxfId="26" priority="18" stopIfTrue="1" operator="equal">
      <formula>"A DN"</formula>
    </cfRule>
    <cfRule type="cellIs" dxfId="25" priority="19" stopIfTrue="1" operator="equal">
      <formula>"C"</formula>
    </cfRule>
    <cfRule type="cellIs" dxfId="24" priority="20" stopIfTrue="1" operator="equal">
      <formula>"B"</formula>
    </cfRule>
  </conditionalFormatting>
  <conditionalFormatting sqref="Y14">
    <cfRule type="cellIs" dxfId="23" priority="13" stopIfTrue="1" operator="equal">
      <formula>"KXL"</formula>
    </cfRule>
    <cfRule type="cellIs" dxfId="22" priority="14" stopIfTrue="1" operator="equal">
      <formula>"A DN"</formula>
    </cfRule>
    <cfRule type="cellIs" dxfId="21" priority="15" stopIfTrue="1" operator="equal">
      <formula>"C"</formula>
    </cfRule>
    <cfRule type="cellIs" dxfId="20" priority="16" stopIfTrue="1" operator="equal">
      <formula>"B"</formula>
    </cfRule>
  </conditionalFormatting>
  <conditionalFormatting sqref="Y15">
    <cfRule type="cellIs" dxfId="15" priority="9" stopIfTrue="1" operator="equal">
      <formula>"KXL"</formula>
    </cfRule>
    <cfRule type="cellIs" dxfId="14" priority="10" stopIfTrue="1" operator="equal">
      <formula>"A DN"</formula>
    </cfRule>
    <cfRule type="cellIs" dxfId="13" priority="11" stopIfTrue="1" operator="equal">
      <formula>"C"</formula>
    </cfRule>
    <cfRule type="cellIs" dxfId="12" priority="12" stopIfTrue="1" operator="equal">
      <formula>"B"</formula>
    </cfRule>
  </conditionalFormatting>
  <conditionalFormatting sqref="Y16">
    <cfRule type="cellIs" dxfId="11" priority="5" stopIfTrue="1" operator="equal">
      <formula>"KXL"</formula>
    </cfRule>
    <cfRule type="cellIs" dxfId="10" priority="6" stopIfTrue="1" operator="equal">
      <formula>"A DN"</formula>
    </cfRule>
    <cfRule type="cellIs" dxfId="9" priority="7" stopIfTrue="1" operator="equal">
      <formula>"C"</formula>
    </cfRule>
    <cfRule type="cellIs" dxfId="8" priority="8" stopIfTrue="1" operator="equal">
      <formula>"B"</formula>
    </cfRule>
  </conditionalFormatting>
  <pageMargins left="0.5" right="0.5" top="0.25" bottom="0.25" header="0.5" footer="0.5"/>
  <pageSetup paperSize="9" scale="90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2019-09-27T03:07:43Z</cp:lastPrinted>
  <dcterms:created xsi:type="dcterms:W3CDTF">2019-06-25T06:20:10Z</dcterms:created>
  <dcterms:modified xsi:type="dcterms:W3CDTF">2019-12-13T09:07:42Z</dcterms:modified>
</cp:coreProperties>
</file>